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<sst xmlns="http://schemas.openxmlformats.org/spreadsheetml/2006/main" count="20" uniqueCount="18">
  <si>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Basic Weight</t>
  </si>
  <si>
    <t>Crew FWD</t>
  </si>
  <si>
    <t>OIL</t>
  </si>
  <si>
    <t>Operating Weight</t>
  </si>
  <si>
    <t>Fuel</t>
  </si>
  <si>
    <t>Crew Pax Aft</t>
  </si>
  <si>
    <t>Baggage</t>
  </si>
  <si>
    <t>Takeoff Gross Weight 1</t>
  </si>
  <si>
    <t>Fuel Remaining (10)</t>
  </si>
  <si>
    <t>Other</t>
  </si>
  <si>
    <t>Landing Gross Weight 3</t>
  </si>
  <si>
    <t>Highest Gross Weight</t>
  </si>
  <si>
    <t>Highest Gross Weight CG</t>
  </si>
  <si>
    <t>Landing Gross Weight</t>
  </si>
  <si>
    <t>Landing Gross Weight CG</t>
  </si>
  <si>
    <t>Weight</t>
  </si>
  <si>
    <t>Moment</t>
  </si>
  <si>
    <t>gals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</si>
</sst>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sheetData>
    <row r="1" spans="4:5" ht="12.75">
      <c r="D1" t="s">
        <v>15</v>
      </c>
      <c r="E1" t="s">
        <v>16</v>
      </c>
    </row>
    <row r="2" spans="1:5" ht="12.75">
      <c r="A2" t="s">
        <v>0</v>
      </c>
      <c r="D2" s="1"/>
      <c r="E2" s="2"/>
    </row>
    <row r="3" spans="1:5" ht="12.75">
      <c r="A3" t="s">
        <v>1</v>
      </c>
      <c r="D3" s="3"/>
      <c r="E3">
        <f>D3/(400/260)</f>
        <v>0</v>
      </c>
    </row>
    <row r="4" spans="1:5" ht="12.75">
      <c r="A4" t="s">
        <v>2</v>
      </c>
      <c r="D4">
        <v>12</v>
      </c>
      <c r="E4">
        <v>22</v>
      </c>
    </row>
    <row r="5" spans="1:5" ht="12.75">
      <c r="A5" s="5" t="s">
        <v>3</v>
      </c>
      <c r="B5" s="5"/>
      <c r="C5" s="5"/>
      <c r="D5" s="5">
        <f>SUM(D2:D4)</f>
        <v>12</v>
      </c>
      <c r="E5" s="5">
        <f>SUM(E2:E4)</f>
        <v>22</v>
      </c>
    </row>
    <row r="6" spans="1:5" ht="12.75">
      <c r="A6" t="s">
        <v>3</v>
      </c>
      <c r="D6">
        <f>D5</f>
        <v>12</v>
      </c>
      <c r="E6">
        <f>E5</f>
        <v>22</v>
      </c>
    </row>
    <row r="7" spans="1:5" ht="12.75">
      <c r="A7" t="s">
        <v>4</v>
      </c>
      <c r="B7" s="2"/>
      <c r="C7" t="s">
        <v>17</v>
      </c>
      <c r="D7">
        <f>B7*6.8</f>
        <v>0</v>
      </c>
      <c r="E7">
        <f>B7*7.969625</f>
        <v>0</v>
      </c>
    </row>
    <row r="8" spans="1:5" ht="12.75">
      <c r="A8" t="s">
        <v>5</v>
      </c>
      <c r="D8" s="4"/>
      <c r="E8" s="4">
        <f>D8*(416/400)</f>
        <v>0</v>
      </c>
    </row>
    <row r="9" spans="1:5" ht="12.75">
      <c r="A9" t="s">
        <v>6</v>
      </c>
      <c r="D9" s="4"/>
      <c r="E9" s="4"/>
    </row>
    <row r="10" spans="1:5" ht="12.75">
      <c r="A10" s="5" t="s">
        <v>7</v>
      </c>
      <c r="B10" s="5"/>
      <c r="C10" s="5"/>
      <c r="D10" s="5">
        <f>SUM(D6:D9)</f>
        <v>12</v>
      </c>
      <c r="E10" s="5">
        <f>SUM(E6:E9)</f>
        <v>22</v>
      </c>
    </row>
    <row r="11" spans="1:5" ht="12.75">
      <c r="A11" t="s">
        <v>3</v>
      </c>
      <c r="D11">
        <f>D5</f>
        <v>12</v>
      </c>
      <c r="E11">
        <f>E5</f>
        <v>22</v>
      </c>
    </row>
    <row r="12" spans="1:5" ht="12.75">
      <c r="A12" t="s">
        <v>8</v>
      </c>
      <c r="D12">
        <f>10*6.8</f>
        <v>68</v>
      </c>
      <c r="E12">
        <v>75.28</v>
      </c>
    </row>
    <row r="13" spans="1:5" ht="12.75">
      <c r="A13" t="s">
        <v>9</v>
      </c>
      <c r="D13" s="4"/>
      <c r="E13" s="4"/>
    </row>
    <row r="14" spans="1:5" ht="12.75">
      <c r="A14" s="5" t="s">
        <v>10</v>
      </c>
      <c r="B14" s="5"/>
      <c r="C14" s="5"/>
      <c r="D14" s="5">
        <f>SUM(D11:D13)</f>
        <v>80</v>
      </c>
      <c r="E14" s="5">
        <f>SUM(E11:E13)</f>
        <v>97.28</v>
      </c>
    </row>
    <row r="15" spans="1:5" ht="12.75">
      <c r="A15" t="s">
        <v>11</v>
      </c>
      <c r="D15">
        <f>D10</f>
        <v>12</v>
      </c>
      <c r="E15">
        <f>E10</f>
        <v>22</v>
      </c>
    </row>
    <row r="16" spans="1:5" ht="12.75">
      <c r="A16" t="s">
        <v>12</v>
      </c>
      <c r="E16" s="5">
        <f>E15/D15*100</f>
        <v>183.33333333333331</v>
      </c>
    </row>
    <row r="17" spans="1:5" ht="12.75">
      <c r="A17" t="s">
        <v>13</v>
      </c>
      <c r="D17">
        <f>D14</f>
        <v>80</v>
      </c>
      <c r="E17">
        <f>E14</f>
        <v>97.28</v>
      </c>
    </row>
    <row r="18" spans="1:5" ht="12.75">
      <c r="A18" t="s">
        <v>14</v>
      </c>
      <c r="E18" s="5">
        <f>E17/D17*100</f>
        <v>121.6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www.brimble.com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David Brimblecom</dc:creator>
  <cp:keywords/>
  <dc:description/>
  <cp:lastModifiedBy>Michael David Brimblecom</cp:lastModifiedBy>
  <dcterms:created xsi:type="dcterms:W3CDTF">2004-08-02T17:56:32Z</dcterms:created>
  <dcterms:modified xsi:type="dcterms:W3CDTF">2004-08-17T22:22:27Z</dcterms:modified>
  <cp:category/>
  <cp:version/>
  <cp:contentType/>
  <cp:contentStatus/>
</cp:coreProperties>
</file>